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 Forecast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<sst xmlns="http://schemas.openxmlformats.org/spreadsheetml/2006/main" count="65" uniqueCount="63">
  <si>
    <t>StartupCFO — 13-Week Cash Forecast</t>
  </si>
  <si>
    <t>Edit YELLOW cells. Totals + ending cash recalculate automatically. Update each Monday: pull bank balance, refresh AR + AP.</t>
  </si>
  <si>
    <t>Line item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</si>
  <si>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</si>
  <si>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</si>
  <si>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</si>
  <si>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</si>
  <si>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</si>
  <si>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</si>
  <si>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</si>
  <si>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</si>
  <si>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</si>
  <si>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</si>
  <si>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</si>
  <si>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</si>
  <si>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</si>
  <si>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Week ending</t>
  </si>
  <si>
    <t>Beginning cash</t>
  </si>
  <si>
    <t>CASH IN</t>
  </si>
  <si>
    <t>Customer collections (large accounts)</t>
  </si>
  <si>
    <t>Customer collections (other)</t>
  </si>
  <si>
    <t>Tax refunds expected</t>
  </si>
  <si>
    <t>Other (interest etc)</t>
  </si>
  <si>
    <t>Total cash in</t>
  </si>
  <si>
    <t>CASH OUT</t>
  </si>
  <si>
    <t>Payroll (W-2 employees)</t>
  </si>
  <si>
    <t>Benefits + payroll taxes</t>
  </si>
  <si>
    <t>Contractor payments</t>
  </si>
  <si>
    <t>Rent</t>
  </si>
  <si>
    <t>Software / SaaS subscriptions</t>
  </si>
  <si>
    <t>Professional fees (legal, accounting)</t>
  </si>
  <si>
    <t>Marketing spend</t>
  </si>
  <si>
    <t>Equipment + capex</t>
  </si>
  <si>
    <t>Taxes (federal/state estimated)</t>
  </si>
  <si>
    <t>Debt service</t>
  </si>
  <si>
    <t>Other</t>
  </si>
  <si>
    <t>Total cash out</t>
  </si>
  <si>
    <t>NET CASH FLOW</t>
  </si>
  <si>
    <t>ENDING CASH</t>
  </si>
  <si>
    <t>NOTES</t>
  </si>
  <si>
    <t>1. YELLOW cells are editable inputs. Everything else is a formula and updates automatically.</t>
  </si>
  <si>
    <t>2. ENDING CASH row has a green data bar showing trend + turns red automatically when below $100K.</t>
  </si>
  <si>
    <t>3. Customer collections should be modeled by INVOICE DATE + payment terms — not by booking date.</t>
  </si>
  <si>
    <t>4. Payroll: use actual scheduled paydates from Gusto/Rippling — don't average monthly.</t>
  </si>
  <si>
    <t>5. To add a chart: select the ENDING CASH row → Insert → Recommended Charts → Line.</t>
  </si>
  <si>
    <t>How to use this template</t>
  </si>
  <si>
    <t>Read this first.</t>
  </si>
  <si>
    <t>13-Week Cash Forecast</t>
  </si>
  <si>
    <t>This template models the next 13 weeks of cash inflows and outflows. The single most-used document in startup CFO work.</t>
  </si>
  <si>
    <t/>
  </si>
  <si>
    <t>How to use</t>
  </si>
  <si>
    <t>1. Edit YELLOW cells with your actual data. Everything else (totals, ending cash, beginning cash for subsequent weeks) recalculates automatically.</t>
  </si>
  <si>
    <t>2. Replace the 'Beginning cash' value in W1 (yellow cell) with your actual current bank balance.</t>
  </si>
  <si>
    <t>3. For each line item under CASH IN and CASH OUT, edit the yellow cells to reflect your expected inflows and outflows by week.</t>
  </si>
  <si>
    <t>4. The ENDING CASH row will turn red if it drops below $100K — that's your warning.</t>
  </si>
  <si>
    <t>5. To insert a chart: select B[ending row] through N[ending row], Insert → Recommended Charts → Line. Excel will create a trend chart automatically.</t>
  </si>
  <si>
    <t>Weekly update process (~30 min)</t>
  </si>
  <si>
    <t>Monday morning: pull last week's actual cash balance from the bank. Note variances from forecast. Roll the forecast forward one week (drop W1, add a new W13). Distribute a 1-page summary to leadership.</t>
  </si>
  <si>
    <t>Pro tips</t>
  </si>
  <si>
    <t>Customer collections: model by INVOICE DATE + payment terms — not by booking date. If you billed Net-30 on May 15, cash hits ~mid-June.</t>
  </si>
  <si>
    <t>Payroll: use actual scheduled paydates from Gusto/Rippling — biweekly months have 3 paychecks that throw off naive monthly averages.</t>
  </si>
  <si>
    <t>Watch for annual renewals (insurance, audits) buried in 'misc' rows — they surprise teams mid-quarter.</t>
  </si>
  <si>
    <t>When cash is tight: switch to a DAILY forecast for the next 4 weeks.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</si>
</sst>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_-$* #,##0_-;[Red]-$* #,##0_-;_-$* &quot;-&quot;_-;_-@_-"/>
  </numFmts>
  <fonts count="12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b/>
      <sz val="10"/>
      <name val="Calibri"/>
    </font>
    <font>
      <color rgb="FF6B7280"/>
      <sz val="9"/>
      <name val="Calibri"/>
    </font>
    <font>
      <b/>
      <color rgb="FFFFFFFF"/>
      <sz val="11"/>
      <name val="Calibri"/>
    </font>
    <font>
      <sz val="10"/>
      <name val="Calibri"/>
    </font>
    <font>
      <b/>
      <color rgb="FFDC2626"/>
      <sz val="10"/>
      <name val="Calibri"/>
    </font>
    <font>
      <i/>
      <color rgb="FF6B7280"/>
      <sz val="9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FFF59D"/>
      </patternFill>
    </fill>
    <fill>
      <patternFill patternType="solid">
        <fgColor rgb="FF059669"/>
      </patternFill>
    </fill>
    <fill>
      <patternFill patternType="solid">
        <fgColor rgb="FFFBFBFB"/>
      </patternFill>
    </fill>
    <fill>
      <patternFill patternType="solid">
        <fgColor rgb="FFD1FAE5"/>
      </patternFill>
    </fill>
    <fill>
      <patternFill patternType="solid">
        <fgColor rgb="FFDC2626"/>
      </patternFill>
    </fill>
    <fill>
      <patternFill patternType="solid">
        <fgColor rgb="FFFEE2E2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65" fontId="3" fillId="4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5" borderId="0" xfId="0" applyFont="1" applyFill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165" fontId="7" fillId="4" borderId="1" xfId="0" applyNumberFormat="1" applyFont="1" applyFill="1" applyBorder="1" applyAlignment="1">
      <alignment horizontal="right" vertical="center"/>
    </xf>
    <xf numFmtId="165" fontId="7" fillId="6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left" vertical="center" indent="1"/>
    </xf>
    <xf numFmtId="165" fontId="4" fillId="7" borderId="1" xfId="0" applyNumberFormat="1" applyFont="1" applyFill="1" applyBorder="1" applyAlignment="1">
      <alignment horizontal="right" vertical="center"/>
    </xf>
    <xf numFmtId="0" fontId="6" fillId="8" borderId="0" xfId="0" applyFont="1" applyFill="1" applyAlignment="1">
      <alignment horizontal="left" vertical="center" indent="1"/>
    </xf>
    <xf numFmtId="0" fontId="8" fillId="9" borderId="1" xfId="0" applyFont="1" applyFill="1" applyBorder="1" applyAlignment="1">
      <alignment horizontal="left" vertical="center" indent="1"/>
    </xf>
    <xf numFmtId="165" fontId="8" fillId="9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1"/>
    </xf>
    <xf numFmtId="165" fontId="6" fillId="2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wrapText="1" inden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</cellXfs>
  <cellStyles count="1">
    <cellStyle name="Normal" xfId="0" builtinId="0"/>
  </cellStyles>
  <dxfs count="1">
    <dxf>
      <font>
        <b/>
        <color rgb="FFFFFFFF"/>
      </font>
      <fill>
        <patternFill patternType="solid">
          <bgColor rgb="FFB91C1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40" customWidth="1"/>
    <col min="2" max="14" width="13" customWidth="1"/>
  </cols>
  <sheetData>
    <row r="1" ht="32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22" customHeight="1" spans="1:14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ht="18" customHeight="1" spans="1:14" x14ac:dyDescent="0.25">
      <c r="A5" s="5" t="s">
        <v>16</v>
      </c>
      <c r="B5" s="6">
        <v>46195</v>
      </c>
      <c r="C5" s="6">
        <v>46202</v>
      </c>
      <c r="D5" s="6">
        <v>46209</v>
      </c>
      <c r="E5" s="6">
        <v>46216</v>
      </c>
      <c r="F5" s="6">
        <v>46223</v>
      </c>
      <c r="G5" s="6">
        <v>46230</v>
      </c>
      <c r="H5" s="6">
        <v>46237</v>
      </c>
      <c r="I5" s="6">
        <v>46244</v>
      </c>
      <c r="J5" s="6">
        <v>46251</v>
      </c>
      <c r="K5" s="6">
        <v>46258</v>
      </c>
      <c r="L5" s="6">
        <v>46265</v>
      </c>
      <c r="M5" s="6">
        <v>46272</v>
      </c>
      <c r="N5" s="6">
        <v>46279</v>
      </c>
    </row>
    <row r="6" spans="1:14" x14ac:dyDescent="0.25">
      <c r="A6" s="7" t="s">
        <v>17</v>
      </c>
      <c r="B6" s="8">
        <v>500000</v>
      </c>
      <c r="C6" s="9">
        <f>B31</f>
      </c>
      <c r="D6" s="9">
        <f>C31</f>
      </c>
      <c r="E6" s="9">
        <f>D31</f>
      </c>
      <c r="F6" s="9">
        <f>E31</f>
      </c>
      <c r="G6" s="9">
        <f>F31</f>
      </c>
      <c r="H6" s="9">
        <f>G31</f>
      </c>
      <c r="I6" s="9">
        <f>H31</f>
      </c>
      <c r="J6" s="9">
        <f>I31</f>
      </c>
      <c r="K6" s="9">
        <f>J31</f>
      </c>
      <c r="L6" s="9">
        <f>K31</f>
      </c>
      <c r="M6" s="9">
        <f>L31</f>
      </c>
      <c r="N6" s="9">
        <f>M31</f>
      </c>
    </row>
    <row r="8" ht="22" customHeight="1" spans="1:14" x14ac:dyDescent="0.25">
      <c r="A8" s="10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11" t="s">
        <v>19</v>
      </c>
      <c r="B9" s="12">
        <v>50000</v>
      </c>
      <c r="C9" s="12">
        <v>0</v>
      </c>
      <c r="D9" s="12">
        <v>75000</v>
      </c>
      <c r="E9" s="12">
        <v>0</v>
      </c>
      <c r="F9" s="12">
        <v>100000</v>
      </c>
      <c r="G9" s="12">
        <v>0</v>
      </c>
      <c r="H9" s="12">
        <v>50000</v>
      </c>
      <c r="I9" s="12">
        <v>0</v>
      </c>
      <c r="J9" s="12">
        <v>75000</v>
      </c>
      <c r="K9" s="12">
        <v>0</v>
      </c>
      <c r="L9" s="12">
        <v>100000</v>
      </c>
      <c r="M9" s="12">
        <v>0</v>
      </c>
      <c r="N9" s="12">
        <v>50000</v>
      </c>
    </row>
    <row r="10" spans="1:14" x14ac:dyDescent="0.25">
      <c r="A10" s="11" t="s">
        <v>20</v>
      </c>
      <c r="B10" s="13">
        <v>5000</v>
      </c>
      <c r="C10" s="13">
        <v>5000</v>
      </c>
      <c r="D10" s="13">
        <v>5000</v>
      </c>
      <c r="E10" s="13">
        <v>5000</v>
      </c>
      <c r="F10" s="13">
        <v>5000</v>
      </c>
      <c r="G10" s="13">
        <v>5000</v>
      </c>
      <c r="H10" s="13">
        <v>5000</v>
      </c>
      <c r="I10" s="13">
        <v>5000</v>
      </c>
      <c r="J10" s="13">
        <v>5000</v>
      </c>
      <c r="K10" s="13">
        <v>5000</v>
      </c>
      <c r="L10" s="13">
        <v>5000</v>
      </c>
      <c r="M10" s="13">
        <v>5000</v>
      </c>
      <c r="N10" s="13">
        <v>5000</v>
      </c>
    </row>
    <row r="11" spans="1:14" x14ac:dyDescent="0.25">
      <c r="A11" s="11" t="s">
        <v>21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x14ac:dyDescent="0.25">
      <c r="A12" s="11" t="s">
        <v>22</v>
      </c>
      <c r="B12" s="13">
        <v>200</v>
      </c>
      <c r="C12" s="13">
        <v>200</v>
      </c>
      <c r="D12" s="13">
        <v>200</v>
      </c>
      <c r="E12" s="13">
        <v>200</v>
      </c>
      <c r="F12" s="13">
        <v>200</v>
      </c>
      <c r="G12" s="13">
        <v>200</v>
      </c>
      <c r="H12" s="13">
        <v>200</v>
      </c>
      <c r="I12" s="13">
        <v>200</v>
      </c>
      <c r="J12" s="13">
        <v>200</v>
      </c>
      <c r="K12" s="13">
        <v>200</v>
      </c>
      <c r="L12" s="13">
        <v>200</v>
      </c>
      <c r="M12" s="13">
        <v>200</v>
      </c>
      <c r="N12" s="13">
        <v>200</v>
      </c>
    </row>
    <row r="13" spans="1:14" x14ac:dyDescent="0.25">
      <c r="A13" s="14" t="s">
        <v>23</v>
      </c>
      <c r="B13" s="15">
        <f>SUM(B9:B12)</f>
      </c>
      <c r="C13" s="15">
        <f>SUM(C9:C12)</f>
      </c>
      <c r="D13" s="15">
        <f>SUM(D9:D12)</f>
      </c>
      <c r="E13" s="15">
        <f>SUM(E9:E12)</f>
      </c>
      <c r="F13" s="15">
        <f>SUM(F9:F12)</f>
      </c>
      <c r="G13" s="15">
        <f>SUM(G9:G12)</f>
      </c>
      <c r="H13" s="15">
        <f>SUM(H9:H12)</f>
      </c>
      <c r="I13" s="15">
        <f>SUM(I9:I12)</f>
      </c>
      <c r="J13" s="15">
        <f>SUM(J9:J12)</f>
      </c>
      <c r="K13" s="15">
        <f>SUM(K9:K12)</f>
      </c>
      <c r="L13" s="15">
        <f>SUM(L9:L12)</f>
      </c>
      <c r="M13" s="15">
        <f>SUM(M9:M12)</f>
      </c>
      <c r="N13" s="15">
        <f>SUM(N9:N12)</f>
      </c>
    </row>
    <row r="15" ht="22" customHeight="1" spans="1:14" x14ac:dyDescent="0.25">
      <c r="A15" s="16" t="s">
        <v>24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11" t="s">
        <v>25</v>
      </c>
      <c r="B16" s="12">
        <v>0</v>
      </c>
      <c r="C16" s="12">
        <v>40000</v>
      </c>
      <c r="D16" s="12">
        <v>0</v>
      </c>
      <c r="E16" s="12">
        <v>40000</v>
      </c>
      <c r="F16" s="12">
        <v>0</v>
      </c>
      <c r="G16" s="12">
        <v>40000</v>
      </c>
      <c r="H16" s="12">
        <v>0</v>
      </c>
      <c r="I16" s="12">
        <v>40000</v>
      </c>
      <c r="J16" s="12">
        <v>0</v>
      </c>
      <c r="K16" s="12">
        <v>40000</v>
      </c>
      <c r="L16" s="12">
        <v>0</v>
      </c>
      <c r="M16" s="12">
        <v>40000</v>
      </c>
      <c r="N16" s="12">
        <v>0</v>
      </c>
    </row>
    <row r="17" spans="1:14" x14ac:dyDescent="0.25">
      <c r="A17" s="11" t="s">
        <v>26</v>
      </c>
      <c r="B17" s="13">
        <v>0</v>
      </c>
      <c r="C17" s="13">
        <v>0</v>
      </c>
      <c r="D17" s="13">
        <v>12000</v>
      </c>
      <c r="E17" s="13">
        <v>0</v>
      </c>
      <c r="F17" s="13">
        <v>0</v>
      </c>
      <c r="G17" s="13">
        <v>0</v>
      </c>
      <c r="H17" s="13">
        <v>12000</v>
      </c>
      <c r="I17" s="13">
        <v>0</v>
      </c>
      <c r="J17" s="13">
        <v>0</v>
      </c>
      <c r="K17" s="13">
        <v>0</v>
      </c>
      <c r="L17" s="13">
        <v>12000</v>
      </c>
      <c r="M17" s="13">
        <v>0</v>
      </c>
      <c r="N17" s="13">
        <v>0</v>
      </c>
    </row>
    <row r="18" spans="1:14" x14ac:dyDescent="0.25">
      <c r="A18" s="11" t="s">
        <v>27</v>
      </c>
      <c r="B18" s="12">
        <v>8000</v>
      </c>
      <c r="C18" s="12">
        <v>0</v>
      </c>
      <c r="D18" s="12">
        <v>8000</v>
      </c>
      <c r="E18" s="12">
        <v>0</v>
      </c>
      <c r="F18" s="12">
        <v>8000</v>
      </c>
      <c r="G18" s="12">
        <v>0</v>
      </c>
      <c r="H18" s="12">
        <v>8000</v>
      </c>
      <c r="I18" s="12">
        <v>0</v>
      </c>
      <c r="J18" s="12">
        <v>8000</v>
      </c>
      <c r="K18" s="12">
        <v>0</v>
      </c>
      <c r="L18" s="12">
        <v>8000</v>
      </c>
      <c r="M18" s="12">
        <v>0</v>
      </c>
      <c r="N18" s="12">
        <v>8000</v>
      </c>
    </row>
    <row r="19" spans="1:14" x14ac:dyDescent="0.25">
      <c r="A19" s="11" t="s">
        <v>28</v>
      </c>
      <c r="B19" s="13">
        <v>0</v>
      </c>
      <c r="C19" s="13">
        <v>0</v>
      </c>
      <c r="D19" s="13">
        <v>0</v>
      </c>
      <c r="E19" s="13">
        <v>0</v>
      </c>
      <c r="F19" s="13">
        <v>15000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15000</v>
      </c>
      <c r="M19" s="13">
        <v>0</v>
      </c>
      <c r="N19" s="13">
        <v>0</v>
      </c>
    </row>
    <row r="20" spans="1:14" x14ac:dyDescent="0.25">
      <c r="A20" s="11" t="s">
        <v>29</v>
      </c>
      <c r="B20" s="12">
        <v>5000</v>
      </c>
      <c r="C20" s="12">
        <v>0</v>
      </c>
      <c r="D20" s="12">
        <v>0</v>
      </c>
      <c r="E20" s="12">
        <v>0</v>
      </c>
      <c r="F20" s="12">
        <v>5000</v>
      </c>
      <c r="G20" s="12">
        <v>0</v>
      </c>
      <c r="H20" s="12">
        <v>0</v>
      </c>
      <c r="I20" s="12">
        <v>0</v>
      </c>
      <c r="J20" s="12">
        <v>5000</v>
      </c>
      <c r="K20" s="12">
        <v>0</v>
      </c>
      <c r="L20" s="12">
        <v>0</v>
      </c>
      <c r="M20" s="12">
        <v>0</v>
      </c>
      <c r="N20" s="12">
        <v>5000</v>
      </c>
    </row>
    <row r="21" spans="1:14" x14ac:dyDescent="0.25">
      <c r="A21" s="11" t="s">
        <v>30</v>
      </c>
      <c r="B21" s="13">
        <v>0</v>
      </c>
      <c r="C21" s="13">
        <v>0</v>
      </c>
      <c r="D21" s="13">
        <v>5000</v>
      </c>
      <c r="E21" s="13">
        <v>0</v>
      </c>
      <c r="F21" s="13">
        <v>0</v>
      </c>
      <c r="G21" s="13">
        <v>0</v>
      </c>
      <c r="H21" s="13">
        <v>5000</v>
      </c>
      <c r="I21" s="13">
        <v>0</v>
      </c>
      <c r="J21" s="13">
        <v>0</v>
      </c>
      <c r="K21" s="13">
        <v>0</v>
      </c>
      <c r="L21" s="13">
        <v>5000</v>
      </c>
      <c r="M21" s="13">
        <v>0</v>
      </c>
      <c r="N21" s="13">
        <v>0</v>
      </c>
    </row>
    <row r="22" spans="1:14" x14ac:dyDescent="0.25">
      <c r="A22" s="11" t="s">
        <v>31</v>
      </c>
      <c r="B22" s="12">
        <v>3000</v>
      </c>
      <c r="C22" s="12">
        <v>3000</v>
      </c>
      <c r="D22" s="12">
        <v>3000</v>
      </c>
      <c r="E22" s="12">
        <v>3000</v>
      </c>
      <c r="F22" s="12">
        <v>3000</v>
      </c>
      <c r="G22" s="12">
        <v>3000</v>
      </c>
      <c r="H22" s="12">
        <v>3000</v>
      </c>
      <c r="I22" s="12">
        <v>3000</v>
      </c>
      <c r="J22" s="12">
        <v>3000</v>
      </c>
      <c r="K22" s="12">
        <v>3000</v>
      </c>
      <c r="L22" s="12">
        <v>3000</v>
      </c>
      <c r="M22" s="12">
        <v>3000</v>
      </c>
      <c r="N22" s="12">
        <v>3000</v>
      </c>
    </row>
    <row r="23" spans="1:14" x14ac:dyDescent="0.25">
      <c r="A23" s="11" t="s">
        <v>32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14" x14ac:dyDescent="0.25">
      <c r="A24" s="11" t="s">
        <v>33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15000</v>
      </c>
      <c r="K24" s="12">
        <v>0</v>
      </c>
      <c r="L24" s="12">
        <v>0</v>
      </c>
      <c r="M24" s="12">
        <v>0</v>
      </c>
      <c r="N24" s="12">
        <v>0</v>
      </c>
    </row>
    <row r="25" spans="1:14" x14ac:dyDescent="0.25">
      <c r="A25" s="11" t="s">
        <v>34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 x14ac:dyDescent="0.25">
      <c r="A26" s="11" t="s">
        <v>35</v>
      </c>
      <c r="B26" s="12">
        <v>1000</v>
      </c>
      <c r="C26" s="12">
        <v>1000</v>
      </c>
      <c r="D26" s="12">
        <v>1000</v>
      </c>
      <c r="E26" s="12">
        <v>1000</v>
      </c>
      <c r="F26" s="12">
        <v>1000</v>
      </c>
      <c r="G26" s="12">
        <v>1000</v>
      </c>
      <c r="H26" s="12">
        <v>1000</v>
      </c>
      <c r="I26" s="12">
        <v>1000</v>
      </c>
      <c r="J26" s="12">
        <v>1000</v>
      </c>
      <c r="K26" s="12">
        <v>1000</v>
      </c>
      <c r="L26" s="12">
        <v>1000</v>
      </c>
      <c r="M26" s="12">
        <v>1000</v>
      </c>
      <c r="N26" s="12">
        <v>1000</v>
      </c>
    </row>
    <row r="27" spans="1:14" x14ac:dyDescent="0.25">
      <c r="A27" s="17" t="s">
        <v>36</v>
      </c>
      <c r="B27" s="18">
        <f>SUM(B16:B26)</f>
      </c>
      <c r="C27" s="18">
        <f>SUM(C16:C26)</f>
      </c>
      <c r="D27" s="18">
        <f>SUM(D16:D26)</f>
      </c>
      <c r="E27" s="18">
        <f>SUM(E16:E26)</f>
      </c>
      <c r="F27" s="18">
        <f>SUM(F16:F26)</f>
      </c>
      <c r="G27" s="18">
        <f>SUM(G16:G26)</f>
      </c>
      <c r="H27" s="18">
        <f>SUM(H16:H26)</f>
      </c>
      <c r="I27" s="18">
        <f>SUM(I16:I26)</f>
      </c>
      <c r="J27" s="18">
        <f>SUM(J16:J26)</f>
      </c>
      <c r="K27" s="18">
        <f>SUM(K16:K26)</f>
      </c>
      <c r="L27" s="18">
        <f>SUM(L16:L26)</f>
      </c>
      <c r="M27" s="18">
        <f>SUM(M16:M26)</f>
      </c>
      <c r="N27" s="18">
        <f>SUM(N16:N26)</f>
      </c>
    </row>
    <row r="29" spans="1:14" x14ac:dyDescent="0.25">
      <c r="A29" s="7" t="s">
        <v>37</v>
      </c>
      <c r="B29" s="19">
        <f>B13-B27</f>
      </c>
      <c r="C29" s="19">
        <f>C13-C27</f>
      </c>
      <c r="D29" s="19">
        <f>D13-D27</f>
      </c>
      <c r="E29" s="19">
        <f>E13-E27</f>
      </c>
      <c r="F29" s="19">
        <f>F13-F27</f>
      </c>
      <c r="G29" s="19">
        <f>G13-G27</f>
      </c>
      <c r="H29" s="19">
        <f>H13-H27</f>
      </c>
      <c r="I29" s="19">
        <f>I13-I27</f>
      </c>
      <c r="J29" s="19">
        <f>J13-J27</f>
      </c>
      <c r="K29" s="19">
        <f>K13-K27</f>
      </c>
      <c r="L29" s="19">
        <f>L13-L27</f>
      </c>
      <c r="M29" s="19">
        <f>M13-M27</f>
      </c>
      <c r="N29" s="19">
        <f>N13-N27</f>
      </c>
    </row>
    <row r="31" ht="22" customHeight="1" spans="1:14" x14ac:dyDescent="0.25">
      <c r="A31" s="20" t="s">
        <v>38</v>
      </c>
      <c r="B31" s="21">
        <f>B6+B29</f>
      </c>
      <c r="C31" s="21">
        <f>C6+C29</f>
      </c>
      <c r="D31" s="21">
        <f>D6+D29</f>
      </c>
      <c r="E31" s="21">
        <f>E6+E29</f>
      </c>
      <c r="F31" s="21">
        <f>F6+F29</f>
      </c>
      <c r="G31" s="21">
        <f>G6+G29</f>
      </c>
      <c r="H31" s="21">
        <f>H6+H29</f>
      </c>
      <c r="I31" s="21">
        <f>I6+I29</f>
      </c>
      <c r="J31" s="21">
        <f>J6+J29</f>
      </c>
      <c r="K31" s="21">
        <f>K6+K29</f>
      </c>
      <c r="L31" s="21">
        <f>L6+L29</f>
      </c>
      <c r="M31" s="21">
        <f>M6+M29</f>
      </c>
      <c r="N31" s="21">
        <f>N6+N29</f>
      </c>
    </row>
    <row r="34" ht="22" customHeight="1" spans="1:14" x14ac:dyDescent="0.25">
      <c r="A34" s="10" t="s">
        <v>39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ht="18" customHeight="1" spans="1:14" x14ac:dyDescent="0.25">
      <c r="A35" s="22" t="s">
        <v>40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ht="18" customHeight="1" spans="1:14" x14ac:dyDescent="0.25">
      <c r="A36" s="22" t="s">
        <v>41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ht="18" customHeight="1" spans="1:14" x14ac:dyDescent="0.25">
      <c r="A37" s="22" t="s">
        <v>42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ht="18" customHeight="1" spans="1:14" x14ac:dyDescent="0.25">
      <c r="A38" s="22" t="s">
        <v>43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ht="18" customHeight="1" spans="1:14" x14ac:dyDescent="0.25">
      <c r="A39" s="22" t="s">
        <v>44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10">
    <mergeCell ref="A1:N1"/>
    <mergeCell ref="A2:N2"/>
    <mergeCell ref="A8:N8"/>
    <mergeCell ref="A15:N15"/>
    <mergeCell ref="A34:N34"/>
    <mergeCell ref="A35:N35"/>
    <mergeCell ref="A36:N36"/>
    <mergeCell ref="A37:N37"/>
    <mergeCell ref="A38:N38"/>
    <mergeCell ref="A39:N39"/>
  </mergeCells>
  <conditionalFormatting sqref="B31:N31">
    <cfRule type="dataBar" priority="1">
      <dataBar>
        <cfvo type="min"/>
        <cfvo type="max"/>
        <color rgb="FF10B981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31:N31">
    <cfRule type="cellIs" dxfId="0" priority="2" operator="lessThan">
      <formula>100000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45</v>
      </c>
      <c r="B1" s="1"/>
      <c r="C1" s="1"/>
      <c r="D1" s="1"/>
    </row>
    <row r="2" ht="24" customHeight="1" spans="1:4" x14ac:dyDescent="0.25">
      <c r="A2" s="2" t="s">
        <v>46</v>
      </c>
      <c r="B2" s="2"/>
      <c r="C2" s="2"/>
      <c r="D2" s="2"/>
    </row>
    <row r="4" ht="28" customHeight="1" spans="1:4" x14ac:dyDescent="0.25">
      <c r="A4" s="23" t="s">
        <v>47</v>
      </c>
      <c r="B4" s="23"/>
      <c r="C4" s="23"/>
      <c r="D4" s="23"/>
    </row>
    <row r="5" ht="38" customHeight="1" spans="1:4" x14ac:dyDescent="0.25">
      <c r="A5" s="24" t="s">
        <v>48</v>
      </c>
      <c r="B5" s="24"/>
      <c r="C5" s="24"/>
      <c r="D5" s="24"/>
    </row>
    <row r="6" ht="22" customHeight="1" spans="1:4" x14ac:dyDescent="0.25">
      <c r="A6" s="24" t="s">
        <v>49</v>
      </c>
      <c r="B6" s="24"/>
      <c r="C6" s="24"/>
      <c r="D6" s="24"/>
    </row>
    <row r="7" ht="28" customHeight="1" spans="1:4" x14ac:dyDescent="0.25">
      <c r="A7" s="23" t="s">
        <v>50</v>
      </c>
      <c r="B7" s="23"/>
      <c r="C7" s="23"/>
      <c r="D7" s="23"/>
    </row>
    <row r="8" ht="38" customHeight="1" spans="1:4" x14ac:dyDescent="0.25">
      <c r="A8" s="24" t="s">
        <v>51</v>
      </c>
      <c r="B8" s="24"/>
      <c r="C8" s="24"/>
      <c r="D8" s="24"/>
    </row>
    <row r="9" ht="22" customHeight="1" spans="1:4" x14ac:dyDescent="0.25">
      <c r="A9" s="24" t="s">
        <v>52</v>
      </c>
      <c r="B9" s="24"/>
      <c r="C9" s="24"/>
      <c r="D9" s="24"/>
    </row>
    <row r="10" ht="38" customHeight="1" spans="1:4" x14ac:dyDescent="0.25">
      <c r="A10" s="24" t="s">
        <v>53</v>
      </c>
      <c r="B10" s="24"/>
      <c r="C10" s="24"/>
      <c r="D10" s="24"/>
    </row>
    <row r="11" ht="22" customHeight="1" spans="1:4" x14ac:dyDescent="0.25">
      <c r="A11" s="24" t="s">
        <v>54</v>
      </c>
      <c r="B11" s="24"/>
      <c r="C11" s="24"/>
      <c r="D11" s="24"/>
    </row>
    <row r="12" ht="38" customHeight="1" spans="1:4" x14ac:dyDescent="0.25">
      <c r="A12" s="24" t="s">
        <v>55</v>
      </c>
      <c r="B12" s="24"/>
      <c r="C12" s="24"/>
      <c r="D12" s="24"/>
    </row>
    <row r="13" ht="22" customHeight="1" spans="1:4" x14ac:dyDescent="0.25">
      <c r="A13" s="24" t="s">
        <v>49</v>
      </c>
      <c r="B13" s="24"/>
      <c r="C13" s="24"/>
      <c r="D13" s="24"/>
    </row>
    <row r="14" ht="28" customHeight="1" spans="1:4" x14ac:dyDescent="0.25">
      <c r="A14" s="23" t="s">
        <v>56</v>
      </c>
      <c r="B14" s="23"/>
      <c r="C14" s="23"/>
      <c r="D14" s="23"/>
    </row>
    <row r="15" ht="38" customHeight="1" spans="1:4" x14ac:dyDescent="0.25">
      <c r="A15" s="24" t="s">
        <v>57</v>
      </c>
      <c r="B15" s="24"/>
      <c r="C15" s="24"/>
      <c r="D15" s="24"/>
    </row>
    <row r="16" ht="22" customHeight="1" spans="1:4" x14ac:dyDescent="0.25">
      <c r="A16" s="24" t="s">
        <v>49</v>
      </c>
      <c r="B16" s="24"/>
      <c r="C16" s="24"/>
      <c r="D16" s="24"/>
    </row>
    <row r="17" ht="28" customHeight="1" spans="1:4" x14ac:dyDescent="0.25">
      <c r="A17" s="23" t="s">
        <v>58</v>
      </c>
      <c r="B17" s="23"/>
      <c r="C17" s="23"/>
      <c r="D17" s="23"/>
    </row>
    <row r="18" ht="38" customHeight="1" spans="1:4" x14ac:dyDescent="0.25">
      <c r="A18" s="24" t="s">
        <v>59</v>
      </c>
      <c r="B18" s="24"/>
      <c r="C18" s="24"/>
      <c r="D18" s="24"/>
    </row>
    <row r="19" ht="38" customHeight="1" spans="1:4" x14ac:dyDescent="0.25">
      <c r="A19" s="24" t="s">
        <v>60</v>
      </c>
      <c r="B19" s="24"/>
      <c r="C19" s="24"/>
      <c r="D19" s="24"/>
    </row>
    <row r="20" ht="38" customHeight="1" spans="1:4" x14ac:dyDescent="0.25">
      <c r="A20" s="24" t="s">
        <v>61</v>
      </c>
      <c r="B20" s="24"/>
      <c r="C20" s="24"/>
      <c r="D20" s="24"/>
    </row>
    <row r="21" ht="22" customHeight="1" spans="1:4" x14ac:dyDescent="0.25">
      <c r="A21" s="24" t="s">
        <v>62</v>
      </c>
      <c r="B21" s="24"/>
      <c r="C21" s="24"/>
      <c r="D21" s="24"/>
    </row>
  </sheetData>
  <mergeCells count="20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Forecast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>13-Week Cash Forecast</dc:title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