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mmon Stock" state="visible" r:id="rId4"/>
    <sheet sheetId="2" name="Stock Options" state="visible" r:id="rId5"/>
    <sheet sheetId="3" name="SAFEs" state="visible" r:id="rId6"/>
    <sheet sheetId="4" name="Summary" state="visible" r:id="rId7"/>
    <sheet sheetId="5" name="Instructions" state="visible" r:id="rId8"/>
  </sheets>
  <calcPr calcId="171027"/>
</workbook>
</file>

<file path=xl/sharedStrings.xml><?xml version="1.0" encoding="utf-8"?>
<sst xmlns="http://schemas.openxmlformats.org/spreadsheetml/2006/main" count="113" uniqueCount="87">
  <si>
    <t>Cap Table Starter — Common Stock &amp; RSAs</t>
  </si>
  <si>
    <t>Track founder + early employee equity. §83(b) elections within 30 days of issuance.</t>
  </si>
  <si>
    <t>Holder</t>
  </si>
  <si>
    <t>Type</t>
  </si>
  <si>
    <t>Shares</t>
  </si>
  <si>
    <t>Issuance date</t>
  </si>
  <si>
    <t>Vesting</t>
  </si>
  <si>
    <t>Cliff date</t>
  </si>
  <si>
    <t>Fully vested</t>
  </si>
  <si>
    <t>§83(b) filed?</t>
  </si>
  <si>
    <t>Founder 1</t>
  </si>
  <si>
    <t>Common (RSA)</t>
  </si>
  <si>
    <t>2025-01-15</t>
  </si>
  <si>
    <t>4-yr monthly + 1-yr cliff</t>
  </si>
  <si>
    <t>2026-01-15</t>
  </si>
  <si>
    <t>2029-01-15</t>
  </si>
  <si>
    <t>YES (CERT-12345)</t>
  </si>
  <si>
    <t>Founder 2</t>
  </si>
  <si>
    <t>YES (CERT-12346)</t>
  </si>
  <si>
    <t>Employee 1</t>
  </si>
  <si>
    <t>2025-03-01</t>
  </si>
  <si>
    <t>2026-03-01</t>
  </si>
  <si>
    <t>2029-03-01</t>
  </si>
  <si>
    <t>YES (CERT-12350)</t>
  </si>
  <si>
    <t>Stock Options (ISO / NSO Plan)</t>
  </si>
  <si>
    <t>ISOs for W-2 employees only; NSOs for contractors/advisors/board.</t>
  </si>
  <si>
    <t>Options granted</t>
  </si>
  <si>
    <t>Strike (FMV)</t>
  </si>
  <si>
    <t>Grant date</t>
  </si>
  <si>
    <t>Exercised?</t>
  </si>
  <si>
    <t>Employee 2</t>
  </si>
  <si>
    <t>ISO</t>
  </si>
  <si>
    <t>2025-04-15</t>
  </si>
  <si>
    <t>2026-04-15</t>
  </si>
  <si>
    <t>No</t>
  </si>
  <si>
    <t>Advisor 1</t>
  </si>
  <si>
    <t>NSO</t>
  </si>
  <si>
    <t>2025-05-01</t>
  </si>
  <si>
    <t>2-yr monthly (no cliff)</t>
  </si>
  <si>
    <t>N/A</t>
  </si>
  <si>
    <t>Employee 3</t>
  </si>
  <si>
    <t>2025-09-01</t>
  </si>
  <si>
    <t>2026-09-01</t>
  </si>
  <si>
    <t>SAFEs Outstanding</t>
  </si>
  <si>
    <t>Track each SAFE separately for conversion math at the priced round.</t>
  </si>
  <si>
    <t>Investor</t>
  </si>
  <si>
    <t>Amount ($)</t>
  </si>
  <si>
    <t>Date signed</t>
  </si>
  <si>
    <t>Cap (post-money)</t>
  </si>
  <si>
    <t>Discount</t>
  </si>
  <si>
    <t>MFN?</t>
  </si>
  <si>
    <t>Pro rata?</t>
  </si>
  <si>
    <t>Notes</t>
  </si>
  <si>
    <t>Angel 1</t>
  </si>
  <si>
    <t>2025-02-01</t>
  </si>
  <si>
    <t>Yes</t>
  </si>
  <si>
    <t/>
  </si>
  <si>
    <t>Pre-seed Fund</t>
  </si>
  <si>
    <t>Strategic Angel</t>
  </si>
  <si>
    <t>2025-06-01</t>
  </si>
  <si>
    <t>Friends round</t>
  </si>
  <si>
    <t>TOTAL SAFEs RAISED</t>
  </si>
  <si>
    <t>Cap Table Summary</t>
  </si>
  <si>
    <t>All values reference the other sheets. Edits flow through automatically.</t>
  </si>
  <si>
    <t>Common shares (founders + employees RSAs)</t>
  </si>
  <si>
    <t>Options granted (ISO + NSO)</t>
  </si>
  <si>
    <t>Option pool authorized (set manually)</t>
  </si>
  <si>
    <t>Option pool remaining</t>
  </si>
  <si>
    <t>Total SAFEs raised ($)</t>
  </si>
  <si>
    <t>Lowest SAFE cap ($)</t>
  </si>
  <si>
    <t># of SAFEs outstanding</t>
  </si>
  <si>
    <t>How to use this template</t>
  </si>
  <si>
    <t>Read this first.</t>
  </si>
  <si>
    <t>Cap Table Starter</t>
  </si>
  <si>
    <t>Track founder shares, options, and SAFEs in one place before migrating to Carta or Pulley. Don't use past Seed extension.</t>
  </si>
  <si>
    <t>Sheets</t>
  </si>
  <si>
    <t>Common Stock: founder + early employee RSAs. Track §83(b) filing carefully (30-day deadline from issuance).</t>
  </si>
  <si>
    <t>Stock Options: ISO + NSO grants. ISOs for W-2 employees only.</t>
  </si>
  <si>
    <t>SAFEs: outstanding SAFEs with cap, discount, MFN, pro rata tracking.</t>
  </si>
  <si>
    <t>Summary: formula-driven totals (don't edit — comes from the other sheets).</t>
  </si>
  <si>
    <t>Critical reminders</t>
  </si>
  <si>
    <t>§83(b) elections MUST be filed within 30 days of restricted stock issuance. Mailed certified mail with return receipt. Lost = permanent ordinary income tax exposure.</t>
  </si>
  <si>
    <t>MFN clauses on early SAFEs apply automatically to any subsequent SAFE issued at better terms.</t>
  </si>
  <si>
    <t>Pro rata rights: track who has them so future rounds preserve early investor ownership.</t>
  </si>
  <si>
    <t>Migrating to Carta or Pulley</t>
  </si>
  <si>
    <t>Set up Carta/Pulley 4-6 weeks before Series A close. Migrations under time pressure cause errors.</t>
  </si>
  <si>
    <t>Both platforms export to standardized formats. Migration takes 2-4 weeks done correctly.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</si>
</sst>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$* #,##0.00_-;[Red]-$* #,##0.00_-;_-$* &quot;-&quot;_-;_-@_-"/>
    <numFmt numFmtId="165" formatCode="_-$* #,##0_-;[Red]-$* #,##0_-;_-$* &quot;-&quot;_-;_-@_-"/>
    <numFmt numFmtId="166" formatCode="0.0%"/>
  </numFmts>
  <fonts count="9" x14ac:knownFonts="1">
    <font>
      <color theme="1"/>
      <family val="2"/>
      <scheme val="minor"/>
      <sz val="11"/>
      <name val="Calibri"/>
    </font>
    <font>
      <b/>
      <color rgb="FFFFFFFF"/>
      <sz val="16"/>
      <name val="Calibri"/>
    </font>
    <font>
      <i/>
      <color rgb="FF6B7280"/>
      <sz val="10"/>
      <name val="Calibri"/>
    </font>
    <font>
      <b/>
      <color rgb="FF042F5D"/>
      <sz val="10"/>
      <name val="Calibri"/>
    </font>
    <font>
      <sz val="10"/>
      <name val="Calibri"/>
    </font>
    <font>
      <b/>
      <sz val="10"/>
      <name val="Calibri"/>
    </font>
    <font>
      <b/>
      <color rgb="FF059669"/>
      <sz val="10"/>
      <name val="Calibri"/>
    </font>
    <font>
      <b/>
      <color rgb="FF042F5D"/>
      <sz val="13"/>
      <name val="Calibri"/>
    </font>
    <font>
      <color rgb="FF374151"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42F5D"/>
      </patternFill>
    </fill>
    <fill>
      <patternFill patternType="solid">
        <fgColor rgb="FFF1F5F9"/>
      </patternFill>
    </fill>
    <fill>
      <patternFill patternType="solid">
        <fgColor rgb="FFFBFBFB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1" xfId="0" applyFont="1" applyFill="1" applyBorder="1" applyAlignment="1">
      <alignment horizontal="left" indent="1"/>
    </xf>
    <xf numFmtId="0" fontId="4" fillId="0" borderId="1" xfId="0" applyFont="1" applyBorder="1" applyAlignment="1">
      <alignment horizontal="left" indent="1"/>
    </xf>
    <xf numFmtId="3" fontId="4" fillId="0" borderId="1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left" indent="1"/>
    </xf>
    <xf numFmtId="3" fontId="4" fillId="4" borderId="1" xfId="0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6" fontId="4" fillId="0" borderId="1" xfId="0" applyNumberFormat="1" applyFont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indent="1"/>
    </xf>
    <xf numFmtId="165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indent="1"/>
    </xf>
    <xf numFmtId="3" fontId="6" fillId="5" borderId="1" xfId="0" applyNumberFormat="1" applyFont="1" applyFill="1" applyBorder="1" applyAlignment="1">
      <alignment horizontal="right"/>
    </xf>
    <xf numFmtId="165" fontId="6" fillId="5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18" customWidth="1"/>
    <col min="3" max="4" width="14" customWidth="1"/>
    <col min="5" max="5" width="28" customWidth="1"/>
    <col min="6" max="7" width="14" customWidth="1"/>
    <col min="8" max="8" width="22" customWidth="1"/>
  </cols>
  <sheetData>
    <row r="1" ht="32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x14ac:dyDescent="0.25">
      <c r="A5" s="4" t="s">
        <v>10</v>
      </c>
      <c r="B5" s="4" t="s">
        <v>11</v>
      </c>
      <c r="C5" s="5">
        <v>4000000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</row>
    <row r="6" spans="1:8" x14ac:dyDescent="0.25">
      <c r="A6" s="6" t="s">
        <v>17</v>
      </c>
      <c r="B6" s="6" t="s">
        <v>11</v>
      </c>
      <c r="C6" s="7">
        <v>4000000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18</v>
      </c>
    </row>
    <row r="7" spans="1:8" x14ac:dyDescent="0.25">
      <c r="A7" s="4" t="s">
        <v>19</v>
      </c>
      <c r="B7" s="4" t="s">
        <v>11</v>
      </c>
      <c r="C7" s="5">
        <v>100000</v>
      </c>
      <c r="D7" s="4" t="s">
        <v>20</v>
      </c>
      <c r="E7" s="4" t="s">
        <v>13</v>
      </c>
      <c r="F7" s="4" t="s">
        <v>21</v>
      </c>
      <c r="G7" s="4" t="s">
        <v>22</v>
      </c>
      <c r="H7" s="4" t="s">
        <v>23</v>
      </c>
    </row>
    <row r="8" spans="2:2" x14ac:dyDescent="0.25"/>
    <row r="9" spans="2:2" x14ac:dyDescent="0.25"/>
    <row r="10" spans="2:2" x14ac:dyDescent="0.25"/>
    <row r="11" spans="2:2" x14ac:dyDescent="0.25"/>
    <row r="12" spans="2:2" x14ac:dyDescent="0.25"/>
    <row r="13" spans="2:2" x14ac:dyDescent="0.25"/>
    <row r="14" spans="2:2" x14ac:dyDescent="0.25"/>
    <row r="15" spans="2:2" x14ac:dyDescent="0.25"/>
    <row r="16" spans="2:2" x14ac:dyDescent="0.25"/>
    <row r="17" spans="2:2" x14ac:dyDescent="0.25"/>
    <row r="18" spans="2:2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spans="2:2" x14ac:dyDescent="0.25"/>
    <row r="34" spans="2:2" x14ac:dyDescent="0.25"/>
    <row r="35" spans="2:2" x14ac:dyDescent="0.25"/>
    <row r="36" spans="2:2" x14ac:dyDescent="0.25"/>
    <row r="37" spans="2:2" x14ac:dyDescent="0.25"/>
    <row r="38" spans="2:2" x14ac:dyDescent="0.25"/>
    <row r="39" spans="2:2" x14ac:dyDescent="0.25"/>
    <row r="40" spans="2:2" x14ac:dyDescent="0.25"/>
    <row r="41" spans="2:2" x14ac:dyDescent="0.25"/>
    <row r="42" spans="2:2" x14ac:dyDescent="0.25"/>
    <row r="43" spans="2:2" x14ac:dyDescent="0.25"/>
    <row r="44" spans="2:2" x14ac:dyDescent="0.25"/>
    <row r="45" spans="2:2" x14ac:dyDescent="0.25"/>
    <row r="46" spans="2:2" x14ac:dyDescent="0.25"/>
    <row r="47" spans="2:2" x14ac:dyDescent="0.25"/>
    <row r="48" spans="2:2" x14ac:dyDescent="0.25"/>
    <row r="49" spans="2:2" x14ac:dyDescent="0.25"/>
    <row r="50" spans="2:2" x14ac:dyDescent="0.25"/>
  </sheetData>
  <mergeCells count="2">
    <mergeCell ref="A1:H1"/>
    <mergeCell ref="A2:H2"/>
  </mergeCells>
  <conditionalFormatting sqref="C5:C7">
    <cfRule type="dataBar" priority="1">
      <dataBar>
        <cfvo type="min"/>
        <cfvo type="max"/>
        <color rgb="FF1E40AF"/>
      </dataBar>
      <extLst>
        <ext xmlns:x14="http://schemas.microsoft.com/office/spreadsheetml/2009/9/main" uri="{B025F937-C7B1-47D3-B67F-A62EFF666E3E}">
          <x14:id/>
        </ext>
      </extLst>
    </cfRule>
  </conditionalFormatting>
  <dataValidations count="2">
    <dataValidation type="list" allowBlank="1" sqref="B10:B50">
      <formula1>"Common (RSA),Common,Common (founder)"</formula1>
    </dataValidation>
    <dataValidation type="list" allowBlank="1" sqref="B5:B50">
      <formula1>"Common (RSA),Common,Common (founder)"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8" customWidth="1"/>
    <col min="3" max="3" width="16" customWidth="1"/>
    <col min="4" max="4" width="12" customWidth="1"/>
    <col min="5" max="5" width="14" customWidth="1"/>
    <col min="6" max="6" width="28" customWidth="1"/>
    <col min="7" max="7" width="14" customWidth="1"/>
    <col min="8" max="8" width="12" customWidth="1"/>
  </cols>
  <sheetData>
    <row r="1" ht="32" customHeight="1" spans="1:8" x14ac:dyDescent="0.25">
      <c r="A1" s="1" t="s">
        <v>24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25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2</v>
      </c>
      <c r="B4" s="3" t="s">
        <v>3</v>
      </c>
      <c r="C4" s="3" t="s">
        <v>26</v>
      </c>
      <c r="D4" s="3" t="s">
        <v>27</v>
      </c>
      <c r="E4" s="3" t="s">
        <v>28</v>
      </c>
      <c r="F4" s="3" t="s">
        <v>6</v>
      </c>
      <c r="G4" s="3" t="s">
        <v>7</v>
      </c>
      <c r="H4" s="3" t="s">
        <v>29</v>
      </c>
    </row>
    <row r="5" spans="1:8" x14ac:dyDescent="0.25">
      <c r="A5" s="4" t="s">
        <v>30</v>
      </c>
      <c r="B5" s="4" t="s">
        <v>31</v>
      </c>
      <c r="C5" s="5">
        <v>50000</v>
      </c>
      <c r="D5" s="8">
        <v>0.1</v>
      </c>
      <c r="E5" s="4" t="s">
        <v>32</v>
      </c>
      <c r="F5" s="4" t="s">
        <v>13</v>
      </c>
      <c r="G5" s="4" t="s">
        <v>33</v>
      </c>
      <c r="H5" s="4" t="s">
        <v>34</v>
      </c>
    </row>
    <row r="6" spans="1:8" x14ac:dyDescent="0.25">
      <c r="A6" s="6" t="s">
        <v>35</v>
      </c>
      <c r="B6" s="6" t="s">
        <v>36</v>
      </c>
      <c r="C6" s="7">
        <v>10000</v>
      </c>
      <c r="D6" s="9">
        <v>0.1</v>
      </c>
      <c r="E6" s="6" t="s">
        <v>37</v>
      </c>
      <c r="F6" s="6" t="s">
        <v>38</v>
      </c>
      <c r="G6" s="6" t="s">
        <v>39</v>
      </c>
      <c r="H6" s="6" t="s">
        <v>34</v>
      </c>
    </row>
    <row r="7" spans="1:8" x14ac:dyDescent="0.25">
      <c r="A7" s="4" t="s">
        <v>40</v>
      </c>
      <c r="B7" s="4" t="s">
        <v>31</v>
      </c>
      <c r="C7" s="5">
        <v>40000</v>
      </c>
      <c r="D7" s="8">
        <v>0.5</v>
      </c>
      <c r="E7" s="4" t="s">
        <v>41</v>
      </c>
      <c r="F7" s="4" t="s">
        <v>13</v>
      </c>
      <c r="G7" s="4" t="s">
        <v>42</v>
      </c>
      <c r="H7" s="4" t="s">
        <v>34</v>
      </c>
    </row>
    <row r="8" spans="2:8" x14ac:dyDescent="0.25"/>
    <row r="9" spans="2:8" x14ac:dyDescent="0.25"/>
    <row r="10" spans="2:8" x14ac:dyDescent="0.25"/>
    <row r="11" spans="2:8" x14ac:dyDescent="0.25"/>
    <row r="12" spans="2:8" x14ac:dyDescent="0.25"/>
    <row r="13" spans="2:8" x14ac:dyDescent="0.25"/>
    <row r="14" spans="2:8" x14ac:dyDescent="0.25"/>
    <row r="15" spans="2:8" x14ac:dyDescent="0.25"/>
    <row r="16" spans="2:8" x14ac:dyDescent="0.25"/>
    <row r="17" spans="2:8" x14ac:dyDescent="0.25"/>
    <row r="18" spans="2:8" x14ac:dyDescent="0.25"/>
    <row r="19" spans="2:8" x14ac:dyDescent="0.25"/>
    <row r="20" spans="2:8" x14ac:dyDescent="0.25"/>
    <row r="21" spans="2:8" x14ac:dyDescent="0.25"/>
    <row r="22" spans="2:8" x14ac:dyDescent="0.25"/>
    <row r="23" spans="2:8" x14ac:dyDescent="0.25"/>
    <row r="24" spans="2:8" x14ac:dyDescent="0.25"/>
    <row r="25" spans="2:8" x14ac:dyDescent="0.25"/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  <row r="32" spans="2:8" x14ac:dyDescent="0.25"/>
    <row r="33" spans="2:8" x14ac:dyDescent="0.25"/>
    <row r="34" spans="2:8" x14ac:dyDescent="0.25"/>
    <row r="35" spans="2:8" x14ac:dyDescent="0.25"/>
    <row r="36" spans="2:8" x14ac:dyDescent="0.25"/>
    <row r="37" spans="2:8" x14ac:dyDescent="0.25"/>
    <row r="38" spans="2:8" x14ac:dyDescent="0.25"/>
    <row r="39" spans="2:8" x14ac:dyDescent="0.25"/>
    <row r="40" spans="2:8" x14ac:dyDescent="0.25"/>
    <row r="41" spans="2:8" x14ac:dyDescent="0.25"/>
    <row r="42" spans="2:8" x14ac:dyDescent="0.25"/>
    <row r="43" spans="2:8" x14ac:dyDescent="0.25"/>
    <row r="44" spans="2:8" x14ac:dyDescent="0.25"/>
    <row r="45" spans="2:8" x14ac:dyDescent="0.25"/>
    <row r="46" spans="2:8" x14ac:dyDescent="0.25"/>
    <row r="47" spans="2:8" x14ac:dyDescent="0.25"/>
    <row r="48" spans="2:8" x14ac:dyDescent="0.25"/>
    <row r="49" spans="2:8" x14ac:dyDescent="0.25"/>
    <row r="50" spans="2:8" x14ac:dyDescent="0.25"/>
  </sheetData>
  <mergeCells count="2">
    <mergeCell ref="A1:H1"/>
    <mergeCell ref="A2:H2"/>
  </mergeCells>
  <conditionalFormatting sqref="C5:C7">
    <cfRule type="dataBar" priority="1">
      <dataBar>
        <cfvo type="min"/>
        <cfvo type="max"/>
        <color rgb="FF1E40AF"/>
      </dataBar>
      <extLst>
        <ext xmlns:x14="http://schemas.microsoft.com/office/spreadsheetml/2009/9/main" uri="{B025F937-C7B1-47D3-B67F-A62EFF666E3E}">
          <x14:id/>
        </ext>
      </extLst>
    </cfRule>
  </conditionalFormatting>
  <dataValidations count="4">
    <dataValidation type="list" allowBlank="1" sqref="B10:B50">
      <formula1>"ISO,NSO,RSU"</formula1>
    </dataValidation>
    <dataValidation type="list" allowBlank="1" sqref="B5:B50">
      <formula1>"ISO,NSO,RSU"</formula1>
    </dataValidation>
    <dataValidation type="list" allowBlank="1" sqref="H10:H50">
      <formula1>"Yes,No,Partial"</formula1>
    </dataValidation>
    <dataValidation type="list" allowBlank="1" sqref="H5:H50">
      <formula1>"Yes,No,Partial"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16" customWidth="1"/>
    <col min="3" max="3" width="14" customWidth="1"/>
    <col min="4" max="4" width="18" customWidth="1"/>
    <col min="5" max="5" width="12" customWidth="1"/>
    <col min="6" max="6" width="8" customWidth="1"/>
    <col min="7" max="7" width="10" customWidth="1"/>
    <col min="8" max="8" width="22" customWidth="1"/>
  </cols>
  <sheetData>
    <row r="1" ht="32" customHeight="1" spans="1:8" x14ac:dyDescent="0.25">
      <c r="A1" s="1" t="s">
        <v>43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44</v>
      </c>
      <c r="B2" s="2"/>
      <c r="C2" s="2"/>
      <c r="D2" s="2"/>
      <c r="E2" s="2"/>
      <c r="F2" s="2"/>
      <c r="G2" s="2"/>
      <c r="H2" s="2"/>
    </row>
    <row r="4" spans="1:8" x14ac:dyDescent="0.25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</row>
    <row r="5" spans="1:8" x14ac:dyDescent="0.25">
      <c r="A5" s="4" t="s">
        <v>53</v>
      </c>
      <c r="B5" s="10">
        <v>100000</v>
      </c>
      <c r="C5" s="4" t="s">
        <v>54</v>
      </c>
      <c r="D5" s="10">
        <v>10000000</v>
      </c>
      <c r="E5" s="11">
        <v>0.2</v>
      </c>
      <c r="F5" s="4" t="s">
        <v>34</v>
      </c>
      <c r="G5" s="4" t="s">
        <v>55</v>
      </c>
      <c r="H5" s="4" t="s">
        <v>56</v>
      </c>
    </row>
    <row r="6" spans="1:8" x14ac:dyDescent="0.25">
      <c r="A6" s="6" t="s">
        <v>57</v>
      </c>
      <c r="B6" s="12">
        <v>500000</v>
      </c>
      <c r="C6" s="6" t="s">
        <v>32</v>
      </c>
      <c r="D6" s="12">
        <v>12000000</v>
      </c>
      <c r="E6" s="13">
        <v>0.15</v>
      </c>
      <c r="F6" s="6" t="s">
        <v>55</v>
      </c>
      <c r="G6" s="6" t="s">
        <v>55</v>
      </c>
      <c r="H6" s="6" t="s">
        <v>56</v>
      </c>
    </row>
    <row r="7" spans="1:8" x14ac:dyDescent="0.25">
      <c r="A7" s="4" t="s">
        <v>58</v>
      </c>
      <c r="B7" s="10">
        <v>50000</v>
      </c>
      <c r="C7" s="4" t="s">
        <v>59</v>
      </c>
      <c r="D7" s="10">
        <v>15000000</v>
      </c>
      <c r="E7" s="11">
        <v>0</v>
      </c>
      <c r="F7" s="4" t="s">
        <v>34</v>
      </c>
      <c r="G7" s="4" t="s">
        <v>34</v>
      </c>
      <c r="H7" s="4" t="s">
        <v>60</v>
      </c>
    </row>
    <row r="8" spans="6:7" x14ac:dyDescent="0.25"/>
    <row r="9" spans="1:7" x14ac:dyDescent="0.25">
      <c r="A9" s="14" t="s">
        <v>61</v>
      </c>
      <c r="B9" s="15">
        <f>SUM(B5:B7)</f>
      </c>
    </row>
    <row r="10" spans="6:7" x14ac:dyDescent="0.25"/>
    <row r="11" spans="6:7" x14ac:dyDescent="0.25"/>
    <row r="12" spans="6:7" x14ac:dyDescent="0.25"/>
    <row r="13" spans="6:7" x14ac:dyDescent="0.25"/>
    <row r="14" spans="6:7" x14ac:dyDescent="0.25"/>
    <row r="15" spans="6:7" x14ac:dyDescent="0.25"/>
    <row r="16" spans="6:7" x14ac:dyDescent="0.25"/>
    <row r="17" spans="6:7" x14ac:dyDescent="0.25"/>
    <row r="18" spans="6:7" x14ac:dyDescent="0.25"/>
    <row r="19" spans="6:7" x14ac:dyDescent="0.25"/>
    <row r="20" spans="6:7" x14ac:dyDescent="0.25"/>
    <row r="21" spans="6:7" x14ac:dyDescent="0.25"/>
    <row r="22" spans="6:7" x14ac:dyDescent="0.25"/>
    <row r="23" spans="6:7" x14ac:dyDescent="0.25"/>
    <row r="24" spans="6:7" x14ac:dyDescent="0.25"/>
    <row r="25" spans="6:7" x14ac:dyDescent="0.25"/>
    <row r="26" spans="6:7" x14ac:dyDescent="0.25"/>
    <row r="27" spans="6:7" x14ac:dyDescent="0.25"/>
    <row r="28" spans="6:7" x14ac:dyDescent="0.25"/>
    <row r="29" spans="6:7" x14ac:dyDescent="0.25"/>
    <row r="30" spans="6:7" x14ac:dyDescent="0.25"/>
    <row r="31" spans="6:7" x14ac:dyDescent="0.25"/>
    <row r="32" spans="6:7" x14ac:dyDescent="0.25"/>
    <row r="33" spans="6:7" x14ac:dyDescent="0.25"/>
    <row r="34" spans="6:7" x14ac:dyDescent="0.25"/>
    <row r="35" spans="6:7" x14ac:dyDescent="0.25"/>
    <row r="36" spans="6:7" x14ac:dyDescent="0.25"/>
    <row r="37" spans="6:7" x14ac:dyDescent="0.25"/>
    <row r="38" spans="6:7" x14ac:dyDescent="0.25"/>
    <row r="39" spans="6:7" x14ac:dyDescent="0.25"/>
    <row r="40" spans="6:7" x14ac:dyDescent="0.25"/>
    <row r="41" spans="6:7" x14ac:dyDescent="0.25"/>
    <row r="42" spans="6:7" x14ac:dyDescent="0.25"/>
    <row r="43" spans="6:7" x14ac:dyDescent="0.25"/>
    <row r="44" spans="6:7" x14ac:dyDescent="0.25"/>
    <row r="45" spans="6:7" x14ac:dyDescent="0.25"/>
    <row r="46" spans="6:7" x14ac:dyDescent="0.25"/>
    <row r="47" spans="6:7" x14ac:dyDescent="0.25"/>
    <row r="48" spans="6:7" x14ac:dyDescent="0.25"/>
    <row r="49" spans="6:7" x14ac:dyDescent="0.25"/>
    <row r="50" spans="6:7" x14ac:dyDescent="0.25"/>
  </sheetData>
  <mergeCells count="2">
    <mergeCell ref="A1:H1"/>
    <mergeCell ref="A2:H2"/>
  </mergeCells>
  <conditionalFormatting sqref="B5:B7">
    <cfRule type="dataBar" priority="1">
      <dataBar>
        <cfvo type="min"/>
        <cfvo type="max"/>
        <color rgb="FF059669"/>
      </dataBar>
      <extLst>
        <ext xmlns:x14="http://schemas.microsoft.com/office/spreadsheetml/2009/9/main" uri="{B025F937-C7B1-47D3-B67F-A62EFF666E3E}">
          <x14:id/>
        </ext>
      </extLst>
    </cfRule>
  </conditionalFormatting>
  <dataValidations count="2">
    <dataValidation type="list" allowBlank="1" sqref="F10:G50">
      <formula1>"Yes,No"</formula1>
    </dataValidation>
    <dataValidation type="list" allowBlank="1" sqref="F5:G50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40" customWidth="1"/>
    <col min="2" max="2" width="22" customWidth="1"/>
  </cols>
  <sheetData>
    <row r="1" ht="32" customHeight="1" spans="1:4" x14ac:dyDescent="0.25">
      <c r="A1" s="1" t="s">
        <v>62</v>
      </c>
      <c r="B1" s="1"/>
      <c r="C1" s="1"/>
      <c r="D1" s="1"/>
    </row>
    <row r="2" ht="24" customHeight="1" spans="1:4" x14ac:dyDescent="0.25">
      <c r="A2" s="2" t="s">
        <v>63</v>
      </c>
      <c r="B2" s="2"/>
      <c r="C2" s="2"/>
      <c r="D2" s="2"/>
    </row>
    <row r="4" spans="1:2" x14ac:dyDescent="0.25">
      <c r="A4" s="16" t="s">
        <v>64</v>
      </c>
      <c r="B4" s="17">
        <f>SUM('Common Stock'!C5:C100)</f>
      </c>
    </row>
    <row r="5" spans="1:2" x14ac:dyDescent="0.25">
      <c r="A5" s="16" t="s">
        <v>65</v>
      </c>
      <c r="B5" s="17">
        <f>SUM('Stock Options'!C5:C100)</f>
      </c>
    </row>
    <row r="6" spans="1:2" x14ac:dyDescent="0.25">
      <c r="A6" s="16" t="s">
        <v>66</v>
      </c>
      <c r="B6" s="17">
        <v>1500000</v>
      </c>
    </row>
    <row r="7" spans="1:2" x14ac:dyDescent="0.25">
      <c r="A7" s="16" t="s">
        <v>67</v>
      </c>
      <c r="B7" s="17">
        <f>B6-B5</f>
      </c>
    </row>
    <row r="8" spans="1:2" x14ac:dyDescent="0.25">
      <c r="A8" s="16" t="s">
        <v>68</v>
      </c>
      <c r="B8" s="18">
        <f>SUM(SAFEs!B5:B100)</f>
      </c>
    </row>
    <row r="9" spans="1:2" x14ac:dyDescent="0.25">
      <c r="A9" s="16" t="s">
        <v>69</v>
      </c>
      <c r="B9" s="18">
        <f>MIN(SAFEs!D5:D100)</f>
      </c>
    </row>
    <row r="10" spans="1:2" x14ac:dyDescent="0.25">
      <c r="A10" s="16" t="s">
        <v>70</v>
      </c>
      <c r="B10" s="17">
        <f>COUNT(SAFEs!B5:B100)</f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FormatPr defaultRowHeight="15" outlineLevelRow="0" outlineLevelCol="0" x14ac:dyDescent="55"/>
  <cols>
    <col min="1" max="4" width="30" customWidth="1"/>
  </cols>
  <sheetData>
    <row r="1" ht="32" customHeight="1" spans="1:4" x14ac:dyDescent="0.25">
      <c r="A1" s="1" t="s">
        <v>71</v>
      </c>
      <c r="B1" s="1"/>
      <c r="C1" s="1"/>
      <c r="D1" s="1"/>
    </row>
    <row r="2" ht="24" customHeight="1" spans="1:4" x14ac:dyDescent="0.25">
      <c r="A2" s="2" t="s">
        <v>72</v>
      </c>
      <c r="B2" s="2"/>
      <c r="C2" s="2"/>
      <c r="D2" s="2"/>
    </row>
    <row r="4" ht="28" customHeight="1" spans="1:4" x14ac:dyDescent="0.25">
      <c r="A4" s="19" t="s">
        <v>73</v>
      </c>
      <c r="B4" s="19"/>
      <c r="C4" s="19"/>
      <c r="D4" s="19"/>
    </row>
    <row r="5" ht="38" customHeight="1" spans="1:4" x14ac:dyDescent="0.25">
      <c r="A5" s="20" t="s">
        <v>74</v>
      </c>
      <c r="B5" s="20"/>
      <c r="C5" s="20"/>
      <c r="D5" s="20"/>
    </row>
    <row r="6" ht="22" customHeight="1" spans="1:4" x14ac:dyDescent="0.25">
      <c r="A6" s="20" t="s">
        <v>56</v>
      </c>
      <c r="B6" s="20"/>
      <c r="C6" s="20"/>
      <c r="D6" s="20"/>
    </row>
    <row r="7" ht="28" customHeight="1" spans="1:4" x14ac:dyDescent="0.25">
      <c r="A7" s="19" t="s">
        <v>75</v>
      </c>
      <c r="B7" s="19"/>
      <c r="C7" s="19"/>
      <c r="D7" s="19"/>
    </row>
    <row r="8" ht="38" customHeight="1" spans="1:4" x14ac:dyDescent="0.25">
      <c r="A8" s="20" t="s">
        <v>76</v>
      </c>
      <c r="B8" s="20"/>
      <c r="C8" s="20"/>
      <c r="D8" s="20"/>
    </row>
    <row r="9" ht="22" customHeight="1" spans="1:4" x14ac:dyDescent="0.25">
      <c r="A9" s="20" t="s">
        <v>77</v>
      </c>
      <c r="B9" s="20"/>
      <c r="C9" s="20"/>
      <c r="D9" s="20"/>
    </row>
    <row r="10" ht="22" customHeight="1" spans="1:4" x14ac:dyDescent="0.25">
      <c r="A10" s="20" t="s">
        <v>78</v>
      </c>
      <c r="B10" s="20"/>
      <c r="C10" s="20"/>
      <c r="D10" s="20"/>
    </row>
    <row r="11" ht="22" customHeight="1" spans="1:4" x14ac:dyDescent="0.25">
      <c r="A11" s="20" t="s">
        <v>79</v>
      </c>
      <c r="B11" s="20"/>
      <c r="C11" s="20"/>
      <c r="D11" s="20"/>
    </row>
    <row r="12" ht="22" customHeight="1" spans="1:4" x14ac:dyDescent="0.25">
      <c r="A12" s="20" t="s">
        <v>56</v>
      </c>
      <c r="B12" s="20"/>
      <c r="C12" s="20"/>
      <c r="D12" s="20"/>
    </row>
    <row r="13" ht="28" customHeight="1" spans="1:4" x14ac:dyDescent="0.25">
      <c r="A13" s="19" t="s">
        <v>80</v>
      </c>
      <c r="B13" s="19"/>
      <c r="C13" s="19"/>
      <c r="D13" s="19"/>
    </row>
    <row r="14" ht="38" customHeight="1" spans="1:4" x14ac:dyDescent="0.25">
      <c r="A14" s="20" t="s">
        <v>81</v>
      </c>
      <c r="B14" s="20"/>
      <c r="C14" s="20"/>
      <c r="D14" s="20"/>
    </row>
    <row r="15" ht="22" customHeight="1" spans="1:4" x14ac:dyDescent="0.25">
      <c r="A15" s="20" t="s">
        <v>82</v>
      </c>
      <c r="B15" s="20"/>
      <c r="C15" s="20"/>
      <c r="D15" s="20"/>
    </row>
    <row r="16" ht="22" customHeight="1" spans="1:4" x14ac:dyDescent="0.25">
      <c r="A16" s="20" t="s">
        <v>83</v>
      </c>
      <c r="B16" s="20"/>
      <c r="C16" s="20"/>
      <c r="D16" s="20"/>
    </row>
    <row r="17" ht="22" customHeight="1" spans="1:4" x14ac:dyDescent="0.25">
      <c r="A17" s="20" t="s">
        <v>56</v>
      </c>
      <c r="B17" s="20"/>
      <c r="C17" s="20"/>
      <c r="D17" s="20"/>
    </row>
    <row r="18" ht="28" customHeight="1" spans="1:4" x14ac:dyDescent="0.25">
      <c r="A18" s="19" t="s">
        <v>84</v>
      </c>
      <c r="B18" s="19"/>
      <c r="C18" s="19"/>
      <c r="D18" s="19"/>
    </row>
    <row r="19" ht="22" customHeight="1" spans="1:4" x14ac:dyDescent="0.25">
      <c r="A19" s="20" t="s">
        <v>85</v>
      </c>
      <c r="B19" s="20"/>
      <c r="C19" s="20"/>
      <c r="D19" s="20"/>
    </row>
    <row r="20" ht="22" customHeight="1" spans="1:4" x14ac:dyDescent="0.25">
      <c r="A20" s="20" t="s">
        <v>86</v>
      </c>
      <c r="B20" s="20"/>
      <c r="C20" s="20"/>
      <c r="D20" s="20"/>
    </row>
  </sheetData>
  <mergeCells count="19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Common Stock</vt:lpstr>
      <vt:lpstr>Stock Options</vt:lpstr>
      <vt:lpstr>SAFEs</vt:lpstr>
      <vt:lpstr>Summary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StartupCFO</dc:creator>
  <dc:title/>
  <dc:subject/>
  <dc:description/>
  <cp:keywords/>
  <cp:category/>
  <cp:lastModifiedBy>Unknown</cp:lastModifiedBy>
  <dcterms:created xsi:type="dcterms:W3CDTF">2026-06-15T19:41:30Z</dcterms:created>
  <dcterms:modified xsi:type="dcterms:W3CDTF">2026-06-15T19:41:30Z</dcterms:modified>
</cp:coreProperties>
</file>